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0EC4D8F8-41CE-4CD6-8385-FE15B502A3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3.1. Đất ở tại nông thôn" sheetId="16" r:id="rId1"/>
    <sheet name="13.2. Đất TMDV tại nông thôn" sheetId="14" r:id="rId2"/>
    <sheet name="13.3. Đất SXPNN tại nông thôn" sheetId="18" r:id="rId3"/>
    <sheet name="13.4. Đất NN" sheetId="15" r:id="rId4"/>
  </sheets>
  <externalReferences>
    <externalReference r:id="rId5"/>
  </externalReferences>
  <definedNames>
    <definedName name="_xlnm.Print_Titles" localSheetId="0">'13.1. Đất ở tại nông thôn'!$7:$8</definedName>
    <definedName name="_xlnm.Print_Titles" localSheetId="1">'13.2. Đất TMDV tại nông thôn'!$7:$8</definedName>
    <definedName name="_xlnm.Print_Titles" localSheetId="2">'13.3. Đất SXPNN tại nông thôn'!$7:$8</definedName>
    <definedName name="_xlnm.Print_Area" localSheetId="0">'13.1. Đất ở tại nông thôn'!$A$1:$H$15</definedName>
    <definedName name="_xlnm.Print_Area" localSheetId="1">'13.2. Đất TMDV tại nông thôn'!$A$1:$H$15</definedName>
    <definedName name="_xlnm.Print_Area" localSheetId="2">'13.3. Đất SXPNN tại nông thôn'!$A$1:$H$15</definedName>
    <definedName name="_xlnm.Print_Area" localSheetId="3">'13.4.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8" l="1"/>
  <c r="E15" i="14"/>
  <c r="E12" i="16"/>
  <c r="H12" i="16" s="1"/>
  <c r="H12" i="18" s="1"/>
  <c r="E11" i="16"/>
  <c r="G11" i="16" s="1"/>
  <c r="G11" i="14" s="1"/>
  <c r="E10" i="16"/>
  <c r="E10" i="18" s="1"/>
  <c r="E9" i="16"/>
  <c r="H9" i="16" s="1"/>
  <c r="H9" i="18" s="1"/>
  <c r="H11" i="16" l="1"/>
  <c r="E12" i="18"/>
  <c r="H10" i="16"/>
  <c r="E9" i="14"/>
  <c r="H12" i="14"/>
  <c r="E12" i="14"/>
  <c r="E10" i="14"/>
  <c r="G11" i="18"/>
  <c r="F9" i="16"/>
  <c r="H9" i="14"/>
  <c r="E11" i="18"/>
  <c r="G9" i="16"/>
  <c r="E9" i="18"/>
  <c r="E11" i="14"/>
  <c r="F10" i="16"/>
  <c r="G10" i="16"/>
  <c r="F12" i="16"/>
  <c r="G12" i="16"/>
  <c r="F11" i="16"/>
  <c r="G12" i="14" l="1"/>
  <c r="G12" i="18"/>
  <c r="G10" i="18"/>
  <c r="G10" i="14"/>
  <c r="G9" i="18"/>
  <c r="G9" i="14"/>
  <c r="F9" i="18"/>
  <c r="F9" i="14"/>
  <c r="F11" i="14"/>
  <c r="F11" i="18"/>
  <c r="F12" i="18"/>
  <c r="F12" i="14"/>
  <c r="F10" i="18"/>
  <c r="F10" i="14"/>
  <c r="H10" i="18"/>
  <c r="H10" i="14"/>
  <c r="H11" i="14"/>
  <c r="H11" i="18"/>
  <c r="A10" i="18"/>
  <c r="A11" i="18" s="1"/>
  <c r="A12" i="18" s="1"/>
  <c r="A10" i="16"/>
  <c r="A11" i="16" s="1"/>
  <c r="A12" i="16" s="1"/>
  <c r="A10" i="14" l="1"/>
  <c r="A11" i="14" s="1"/>
  <c r="A12" i="14" l="1"/>
  <c r="B39" i="15" l="1"/>
  <c r="B38" i="15"/>
  <c r="A38" i="15"/>
  <c r="A39" i="15" s="1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</calcChain>
</file>

<file path=xl/sharedStrings.xml><?xml version="1.0" encoding="utf-8"?>
<sst xmlns="http://schemas.openxmlformats.org/spreadsheetml/2006/main" count="134" uniqueCount="50">
  <si>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</si>
  <si>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</si>
  <si>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</si>
  <si>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</si>
  <si>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</si>
  <si>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</si>
  <si>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</si>
  <si>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</si>
  <si>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</si>
  <si>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</si>
  <si>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</si>
  <si>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</si>
  <si>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</si>
  <si>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</si>
  <si>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</si>
  <si>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</si>
  <si>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</si>
  <si>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</si>
  <si>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</si>
  <si>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</si>
  <si>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</si>
  <si>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</si>
  <si>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</si>
  <si>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</si>
  <si>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</si>
  <si>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</si>
  <si>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13. Xã Thiện Hoà</t>
  </si>
  <si>
    <t>Đường Quốc lộ 279, Đoạn 1</t>
  </si>
  <si>
    <t>Đường rẽ vào thôn Khuổi Luông</t>
  </si>
  <si>
    <t>Điểm trường tiểu học Nà Đảng</t>
  </si>
  <si>
    <t>Đường Quốc lộ 279, Đoạn 2</t>
  </si>
  <si>
    <t>Trường THCS Thiện Hòa</t>
  </si>
  <si>
    <t>Trường Mầm non Thiện Hòa</t>
  </si>
  <si>
    <t>Xã Thiện Hoà cũ</t>
  </si>
  <si>
    <t>Đường huyện 64</t>
  </si>
  <si>
    <t>Ngã 3 Khuổi Lào</t>
  </si>
  <si>
    <t>Cuối thôn bản mè</t>
  </si>
  <si>
    <t>Đường huyện 66</t>
  </si>
  <si>
    <t>Ba Biển (Thiệu Hòa)</t>
  </si>
  <si>
    <t>Hết địa phận xã Thiệu Hòa (3,5km)</t>
  </si>
  <si>
    <t>Xã Yên Lỗ cũ</t>
  </si>
  <si>
    <t>BẢNG 13.1: BẢNG GIÁ ĐẤT Ở TẠI NÔNG THÔN</t>
  </si>
  <si>
    <t>Ba Biển (Thiện Hòa)</t>
  </si>
  <si>
    <t>Hết địa phận xã Thiện Hòa (3,5km)</t>
  </si>
  <si>
    <t>Xã Thiện Hoà, xã Yên Lỗ cũ</t>
  </si>
  <si>
    <t>BẢNG 13.2: BẢNG GIÁ ĐẤT THƯƠNG MẠI, DỊCH VỤ TẠI NÔNG THÔN</t>
  </si>
  <si>
    <t>Giá đất thương mại, dịch vụ</t>
  </si>
  <si>
    <t>BẢNG 13.3: BẢNG GIÁ ĐẤT CƠ SỞ SẢN XUẤT PHI NÔNG NGHIỆP TẠI NÔNG THÔN</t>
  </si>
  <si>
    <t>Giá đất cơ sở sản xuất phi nông nghiệp</t>
  </si>
  <si>
    <t>BẢNG 13.4: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</si>
</sst>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1">
          <cell r="D91">
            <v>5200000</v>
          </cell>
        </row>
      </sheetData>
      <sheetData sheetId="13">
        <row r="91">
          <cell r="D91">
            <v>4900000</v>
          </cell>
        </row>
      </sheetData>
      <sheetData sheetId="14">
        <row r="91">
          <cell r="D91">
            <v>4300000</v>
          </cell>
        </row>
      </sheetData>
      <sheetData sheetId="15">
        <row r="91">
          <cell r="D91">
            <v>4300000</v>
          </cell>
        </row>
      </sheetData>
      <sheetData sheetId="16">
        <row r="91">
          <cell r="D91">
            <v>2700000</v>
          </cell>
        </row>
      </sheetData>
      <sheetData sheetId="17">
        <row r="91">
          <cell r="D91">
            <v>2600000</v>
          </cell>
        </row>
      </sheetData>
      <sheetData sheetId="18">
        <row r="91">
          <cell r="D91">
            <v>2500000</v>
          </cell>
        </row>
      </sheetData>
      <sheetData sheetId="19">
        <row r="91">
          <cell r="D91">
            <v>2400000</v>
          </cell>
        </row>
      </sheetData>
      <sheetData sheetId="20">
        <row r="91">
          <cell r="D91">
            <v>2400000</v>
          </cell>
        </row>
      </sheetData>
      <sheetData sheetId="21">
        <row r="91">
          <cell r="D91">
            <v>2000000</v>
          </cell>
        </row>
      </sheetData>
      <sheetData sheetId="22">
        <row r="91">
          <cell r="D91">
            <v>1700000</v>
          </cell>
        </row>
      </sheetData>
      <sheetData sheetId="23">
        <row r="91">
          <cell r="D91">
            <v>7000000</v>
          </cell>
        </row>
      </sheetData>
      <sheetData sheetId="24">
        <row r="91">
          <cell r="D91">
            <v>5200000</v>
          </cell>
        </row>
      </sheetData>
      <sheetData sheetId="25">
        <row r="91">
          <cell r="D91">
            <v>3100000</v>
          </cell>
        </row>
      </sheetData>
      <sheetData sheetId="26">
        <row r="91">
          <cell r="D91">
            <v>2000000</v>
          </cell>
        </row>
      </sheetData>
      <sheetData sheetId="27">
        <row r="91">
          <cell r="D91">
            <v>1400000</v>
          </cell>
        </row>
      </sheetData>
      <sheetData sheetId="28">
        <row r="91">
          <cell r="D91">
            <v>7000000</v>
          </cell>
        </row>
      </sheetData>
      <sheetData sheetId="29">
        <row r="91">
          <cell r="D91">
            <v>5100000</v>
          </cell>
        </row>
      </sheetData>
      <sheetData sheetId="30">
        <row r="91">
          <cell r="D91">
            <v>5100000</v>
          </cell>
        </row>
      </sheetData>
      <sheetData sheetId="31">
        <row r="91">
          <cell r="D91">
            <v>2100000</v>
          </cell>
        </row>
      </sheetData>
      <sheetData sheetId="32">
        <row r="91">
          <cell r="D91">
            <v>1600000</v>
          </cell>
        </row>
      </sheetData>
      <sheetData sheetId="33">
        <row r="91">
          <cell r="D91">
            <v>1000000</v>
          </cell>
        </row>
      </sheetData>
      <sheetData sheetId="34">
        <row r="91">
          <cell r="D91">
            <v>600000</v>
          </cell>
        </row>
      </sheetData>
      <sheetData sheetId="35"/>
      <sheetData sheetId="36">
        <row r="91">
          <cell r="D91">
            <v>3000000</v>
          </cell>
        </row>
      </sheetData>
      <sheetData sheetId="37">
        <row r="91">
          <cell r="D91">
            <v>2000000</v>
          </cell>
        </row>
      </sheetData>
      <sheetData sheetId="38">
        <row r="91">
          <cell r="D91">
            <v>3600000</v>
          </cell>
        </row>
      </sheetData>
      <sheetData sheetId="39">
        <row r="91">
          <cell r="D91">
            <v>5200000</v>
          </cell>
        </row>
      </sheetData>
      <sheetData sheetId="40">
        <row r="91">
          <cell r="D91">
            <v>1500000</v>
          </cell>
        </row>
      </sheetData>
      <sheetData sheetId="41">
        <row r="91">
          <cell r="D91">
            <v>1600000</v>
          </cell>
        </row>
      </sheetData>
      <sheetData sheetId="42">
        <row r="91">
          <cell r="D91">
            <v>1300000</v>
          </cell>
        </row>
      </sheetData>
      <sheetData sheetId="43">
        <row r="91">
          <cell r="D91">
            <v>1100000</v>
          </cell>
        </row>
      </sheetData>
      <sheetData sheetId="44">
        <row r="91">
          <cell r="D91">
            <v>1600000</v>
          </cell>
        </row>
      </sheetData>
      <sheetData sheetId="45">
        <row r="91">
          <cell r="D91">
            <v>1600000</v>
          </cell>
        </row>
      </sheetData>
      <sheetData sheetId="46">
        <row r="91">
          <cell r="D91">
            <v>1500000</v>
          </cell>
        </row>
      </sheetData>
      <sheetData sheetId="47">
        <row r="91">
          <cell r="D91">
            <v>1500000</v>
          </cell>
        </row>
      </sheetData>
      <sheetData sheetId="48">
        <row r="91">
          <cell r="D91">
            <v>1500000</v>
          </cell>
        </row>
      </sheetData>
      <sheetData sheetId="49">
        <row r="91">
          <cell r="D91">
            <v>1100000</v>
          </cell>
        </row>
      </sheetData>
      <sheetData sheetId="50">
        <row r="91">
          <cell r="D91">
            <v>1200000</v>
          </cell>
        </row>
      </sheetData>
      <sheetData sheetId="51">
        <row r="91">
          <cell r="D91">
            <v>1700000</v>
          </cell>
        </row>
      </sheetData>
      <sheetData sheetId="52">
        <row r="91">
          <cell r="D91">
            <v>4400000</v>
          </cell>
        </row>
      </sheetData>
      <sheetData sheetId="53">
        <row r="91">
          <cell r="D91">
            <v>2100000</v>
          </cell>
        </row>
      </sheetData>
      <sheetData sheetId="54">
        <row r="91">
          <cell r="D91">
            <v>500000</v>
          </cell>
        </row>
      </sheetData>
      <sheetData sheetId="55">
        <row r="91">
          <cell r="D91">
            <v>1800000</v>
          </cell>
        </row>
      </sheetData>
      <sheetData sheetId="56">
        <row r="91">
          <cell r="D91">
            <v>1700000</v>
          </cell>
        </row>
      </sheetData>
      <sheetData sheetId="57">
        <row r="91">
          <cell r="D91">
            <v>1700000</v>
          </cell>
        </row>
      </sheetData>
      <sheetData sheetId="58">
        <row r="91">
          <cell r="D91">
            <v>1400000</v>
          </cell>
        </row>
      </sheetData>
      <sheetData sheetId="59">
        <row r="91">
          <cell r="D91">
            <v>1700000</v>
          </cell>
        </row>
      </sheetData>
      <sheetData sheetId="60">
        <row r="91">
          <cell r="D91">
            <v>1300000</v>
          </cell>
        </row>
      </sheetData>
      <sheetData sheetId="61">
        <row r="91">
          <cell r="D91">
            <v>1000000</v>
          </cell>
        </row>
      </sheetData>
      <sheetData sheetId="62">
        <row r="91">
          <cell r="D91">
            <v>600000</v>
          </cell>
        </row>
      </sheetData>
      <sheetData sheetId="63">
        <row r="91">
          <cell r="D91">
            <v>230000</v>
          </cell>
        </row>
      </sheetData>
      <sheetData sheetId="64">
        <row r="91">
          <cell r="D91">
            <v>140000</v>
          </cell>
        </row>
      </sheetData>
      <sheetData sheetId="65">
        <row r="91">
          <cell r="D91">
            <v>1000000</v>
          </cell>
        </row>
      </sheetData>
      <sheetData sheetId="66">
        <row r="91">
          <cell r="D91">
            <v>600000</v>
          </cell>
        </row>
      </sheetData>
      <sheetData sheetId="67">
        <row r="91">
          <cell r="D91">
            <v>500000</v>
          </cell>
        </row>
      </sheetData>
      <sheetData sheetId="68">
        <row r="91">
          <cell r="D91">
            <v>400000</v>
          </cell>
        </row>
      </sheetData>
      <sheetData sheetId="69">
        <row r="91">
          <cell r="D91">
            <v>800000</v>
          </cell>
        </row>
      </sheetData>
      <sheetData sheetId="70">
        <row r="91">
          <cell r="D91">
            <v>400000</v>
          </cell>
        </row>
      </sheetData>
      <sheetData sheetId="71">
        <row r="91">
          <cell r="D91">
            <v>400000</v>
          </cell>
        </row>
      </sheetData>
      <sheetData sheetId="72">
        <row r="91">
          <cell r="D91">
            <v>500000</v>
          </cell>
        </row>
      </sheetData>
      <sheetData sheetId="73"/>
      <sheetData sheetId="74">
        <row r="91">
          <cell r="D91">
            <v>400000</v>
          </cell>
        </row>
      </sheetData>
      <sheetData sheetId="75">
        <row r="91">
          <cell r="D91">
            <v>400000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>
        <row r="91">
          <cell r="D91">
            <v>500000</v>
          </cell>
        </row>
      </sheetData>
      <sheetData sheetId="93">
        <row r="91">
          <cell r="D91">
            <v>500000</v>
          </cell>
        </row>
      </sheetData>
      <sheetData sheetId="94">
        <row r="91">
          <cell r="D91">
            <v>500000</v>
          </cell>
        </row>
      </sheetData>
      <sheetData sheetId="95">
        <row r="91">
          <cell r="D91">
            <v>500000</v>
          </cell>
        </row>
      </sheetData>
      <sheetData sheetId="96">
        <row r="91">
          <cell r="D91">
            <v>400000</v>
          </cell>
        </row>
      </sheetData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0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8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">
        <v>26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2" t="s">
        <v>41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17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6" t="s">
        <v>27</v>
      </c>
      <c r="C9" s="26" t="s">
        <v>28</v>
      </c>
      <c r="D9" s="26" t="s">
        <v>29</v>
      </c>
      <c r="E9" s="6">
        <f>'[1]BG-ONT-39'!$D$91</f>
        <v>500000</v>
      </c>
      <c r="F9" s="6">
        <f>E9*0.6</f>
        <v>300000</v>
      </c>
      <c r="G9" s="6">
        <f>E9*0.4</f>
        <v>200000</v>
      </c>
      <c r="H9" s="6">
        <f>E9*0.2</f>
        <v>100000</v>
      </c>
    </row>
    <row r="10" spans="1:8" ht="31.5" x14ac:dyDescent="0.25">
      <c r="A10" s="4">
        <f>1+A9</f>
        <v>2</v>
      </c>
      <c r="B10" s="26" t="s">
        <v>30</v>
      </c>
      <c r="C10" s="26" t="s">
        <v>31</v>
      </c>
      <c r="D10" s="26" t="s">
        <v>32</v>
      </c>
      <c r="E10" s="6">
        <f>'[1]BG-ONT-38'!$D$91</f>
        <v>500000</v>
      </c>
      <c r="F10" s="6">
        <f>E10*0.6</f>
        <v>300000</v>
      </c>
      <c r="G10" s="6">
        <f>E10*0.4</f>
        <v>200000</v>
      </c>
      <c r="H10" s="6">
        <f>E10*0.2</f>
        <v>100000</v>
      </c>
    </row>
    <row r="11" spans="1:8" ht="15.75" x14ac:dyDescent="0.25">
      <c r="A11" s="4">
        <f t="shared" ref="A11:A12" si="0">1+A10</f>
        <v>3</v>
      </c>
      <c r="B11" s="7" t="s">
        <v>34</v>
      </c>
      <c r="C11" s="7" t="s">
        <v>35</v>
      </c>
      <c r="D11" s="7" t="s">
        <v>36</v>
      </c>
      <c r="E11" s="6">
        <f>'[1]BG-ONT-BS-TH.01'!$D$91</f>
        <v>500000</v>
      </c>
      <c r="F11" s="6">
        <f>E11*0.6</f>
        <v>300000</v>
      </c>
      <c r="G11" s="6">
        <f>E11*0.4</f>
        <v>200000</v>
      </c>
      <c r="H11" s="6">
        <f>E11*0.2</f>
        <v>100000</v>
      </c>
    </row>
    <row r="12" spans="1:8" ht="31.5" x14ac:dyDescent="0.25">
      <c r="A12" s="4">
        <f t="shared" si="0"/>
        <v>4</v>
      </c>
      <c r="B12" s="7" t="s">
        <v>37</v>
      </c>
      <c r="C12" s="7" t="s">
        <v>42</v>
      </c>
      <c r="D12" s="7" t="s">
        <v>43</v>
      </c>
      <c r="E12" s="6">
        <f>'[1]BG-ONT-BS-TH.02'!$D$91</f>
        <v>400000</v>
      </c>
      <c r="F12" s="6">
        <f>E12*0.6</f>
        <v>240000</v>
      </c>
      <c r="G12" s="6">
        <f>E12*0.4</f>
        <v>160000</v>
      </c>
      <c r="H12" s="6">
        <f>E12*0.2</f>
        <v>80000</v>
      </c>
    </row>
    <row r="13" spans="1:8" ht="15.75" x14ac:dyDescent="0.25">
      <c r="A13" s="29" t="s">
        <v>20</v>
      </c>
      <c r="B13" s="29"/>
      <c r="C13" s="29"/>
      <c r="D13" s="29"/>
      <c r="E13" s="29"/>
      <c r="F13" s="29"/>
      <c r="G13" s="29"/>
      <c r="H13" s="29"/>
    </row>
    <row r="14" spans="1:8" ht="15.75" x14ac:dyDescent="0.25">
      <c r="A14" s="28" t="s">
        <v>7</v>
      </c>
      <c r="B14" s="28"/>
      <c r="C14" s="28"/>
      <c r="D14" s="28"/>
      <c r="E14" s="28"/>
      <c r="F14" s="28"/>
      <c r="G14" s="28"/>
      <c r="H14" s="28"/>
    </row>
    <row r="15" spans="1:8" ht="31.5" x14ac:dyDescent="0.25">
      <c r="A15" s="4">
        <v>1</v>
      </c>
      <c r="B15" s="7" t="s">
        <v>44</v>
      </c>
      <c r="C15" s="17"/>
      <c r="D15" s="17"/>
      <c r="E15" s="6">
        <v>140000</v>
      </c>
      <c r="F15" s="16"/>
      <c r="G15" s="16"/>
      <c r="H15" s="6"/>
    </row>
    <row r="16" spans="1:8" ht="62.25" customHeight="1" x14ac:dyDescent="0.25">
      <c r="A16" s="13"/>
      <c r="B16" s="13"/>
      <c r="C16" s="13"/>
      <c r="D16" s="13"/>
      <c r="E16" s="14"/>
      <c r="F16" s="14"/>
      <c r="G16" s="14"/>
      <c r="H16" s="14"/>
    </row>
    <row r="17" spans="1:8" ht="62.25" customHeight="1" x14ac:dyDescent="0.25">
      <c r="A17" s="13"/>
      <c r="B17" s="13"/>
      <c r="C17" s="13"/>
      <c r="D17" s="13"/>
      <c r="E17" s="14"/>
      <c r="F17" s="14"/>
      <c r="G17" s="14"/>
      <c r="H17" s="14"/>
    </row>
    <row r="18" spans="1:8" ht="62.25" customHeight="1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</sheetData>
  <mergeCells count="11">
    <mergeCell ref="A14:H14"/>
    <mergeCell ref="A13:H13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0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8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">
        <v>26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" customHeight="1" x14ac:dyDescent="0.25">
      <c r="A4" s="32" t="s">
        <v>45</v>
      </c>
      <c r="B4" s="32"/>
      <c r="C4" s="32"/>
      <c r="D4" s="32"/>
      <c r="E4" s="32"/>
      <c r="F4" s="32"/>
      <c r="G4" s="32"/>
      <c r="H4" s="32"/>
    </row>
    <row r="5" spans="1:8" ht="15.4" customHeight="1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4" customHeight="1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46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5" t="s">
        <v>27</v>
      </c>
      <c r="C9" s="25" t="s">
        <v>28</v>
      </c>
      <c r="D9" s="25" t="s">
        <v>29</v>
      </c>
      <c r="E9" s="6">
        <f>'13.1. Đất ở tại nông thôn'!E9*0.8</f>
        <v>400000</v>
      </c>
      <c r="F9" s="6">
        <f>'13.1. Đất ở tại nông thôn'!F9*0.8</f>
        <v>240000</v>
      </c>
      <c r="G9" s="6">
        <f>'13.1. Đất ở tại nông thôn'!G9*0.8</f>
        <v>160000</v>
      </c>
      <c r="H9" s="6">
        <f>'13.1. Đất ở tại nông thôn'!H9*0.8</f>
        <v>80000</v>
      </c>
    </row>
    <row r="10" spans="1:8" ht="31.5" x14ac:dyDescent="0.25">
      <c r="A10" s="4">
        <f>1+A9</f>
        <v>2</v>
      </c>
      <c r="B10" s="7" t="s">
        <v>30</v>
      </c>
      <c r="C10" s="7" t="s">
        <v>31</v>
      </c>
      <c r="D10" s="7" t="s">
        <v>32</v>
      </c>
      <c r="E10" s="6">
        <f>'13.1. Đất ở tại nông thôn'!E10*0.8</f>
        <v>400000</v>
      </c>
      <c r="F10" s="6">
        <f>'13.1. Đất ở tại nông thôn'!F10*0.8</f>
        <v>240000</v>
      </c>
      <c r="G10" s="6">
        <f>'13.1. Đất ở tại nông thôn'!G10*0.8</f>
        <v>160000</v>
      </c>
      <c r="H10" s="6">
        <f>'13.1. Đất ở tại nông thôn'!H10*0.8</f>
        <v>80000</v>
      </c>
    </row>
    <row r="11" spans="1:8" ht="15.75" x14ac:dyDescent="0.25">
      <c r="A11" s="4">
        <f t="shared" ref="A11:A12" si="0">1+A10</f>
        <v>3</v>
      </c>
      <c r="B11" s="7" t="s">
        <v>34</v>
      </c>
      <c r="C11" s="7" t="s">
        <v>35</v>
      </c>
      <c r="D11" s="7" t="s">
        <v>36</v>
      </c>
      <c r="E11" s="6">
        <f>'13.1. Đất ở tại nông thôn'!E11*0.8</f>
        <v>400000</v>
      </c>
      <c r="F11" s="6">
        <f>'13.1. Đất ở tại nông thôn'!F11*0.8</f>
        <v>240000</v>
      </c>
      <c r="G11" s="6">
        <f>'13.1. Đất ở tại nông thôn'!G11*0.8</f>
        <v>160000</v>
      </c>
      <c r="H11" s="6">
        <f>'13.1. Đất ở tại nông thôn'!H11*0.8</f>
        <v>80000</v>
      </c>
    </row>
    <row r="12" spans="1:8" ht="31.5" x14ac:dyDescent="0.25">
      <c r="A12" s="4">
        <f t="shared" si="0"/>
        <v>4</v>
      </c>
      <c r="B12" s="7" t="s">
        <v>37</v>
      </c>
      <c r="C12" s="7" t="s">
        <v>38</v>
      </c>
      <c r="D12" s="7" t="s">
        <v>39</v>
      </c>
      <c r="E12" s="6">
        <f>'13.1. Đất ở tại nông thôn'!E12*0.8</f>
        <v>320000</v>
      </c>
      <c r="F12" s="6">
        <f>'13.1. Đất ở tại nông thôn'!F12*0.8</f>
        <v>192000</v>
      </c>
      <c r="G12" s="6">
        <f>'13.1. Đất ở tại nông thôn'!G12*0.8</f>
        <v>128000</v>
      </c>
      <c r="H12" s="6">
        <f>'13.1. Đất ở tại nông thôn'!H12*0.8</f>
        <v>64000</v>
      </c>
    </row>
    <row r="13" spans="1:8" ht="15.75" x14ac:dyDescent="0.25">
      <c r="A13" s="39" t="s">
        <v>20</v>
      </c>
      <c r="B13" s="40"/>
      <c r="C13" s="40"/>
      <c r="D13" s="40"/>
      <c r="E13" s="40"/>
      <c r="F13" s="40"/>
      <c r="G13" s="40"/>
      <c r="H13" s="41"/>
    </row>
    <row r="14" spans="1:8" ht="15.75" x14ac:dyDescent="0.25">
      <c r="A14" s="36" t="s">
        <v>7</v>
      </c>
      <c r="B14" s="37"/>
      <c r="C14" s="37"/>
      <c r="D14" s="37"/>
      <c r="E14" s="37"/>
      <c r="F14" s="37"/>
      <c r="G14" s="37"/>
      <c r="H14" s="38"/>
    </row>
    <row r="15" spans="1:8" ht="31.5" x14ac:dyDescent="0.25">
      <c r="A15" s="4">
        <v>1</v>
      </c>
      <c r="B15" s="7" t="s">
        <v>44</v>
      </c>
      <c r="C15" s="17"/>
      <c r="D15" s="17"/>
      <c r="E15" s="6">
        <f>+'13.1. Đất ở tại nông thôn'!E15*0.8</f>
        <v>112000</v>
      </c>
      <c r="F15" s="16"/>
      <c r="G15" s="16"/>
      <c r="H15" s="6"/>
    </row>
    <row r="16" spans="1:8" ht="62.25" customHeight="1" x14ac:dyDescent="0.25">
      <c r="A16" s="13"/>
      <c r="B16" s="13"/>
      <c r="C16" s="13"/>
      <c r="D16" s="13"/>
      <c r="E16" s="14"/>
      <c r="F16" s="14"/>
      <c r="G16" s="14"/>
      <c r="H16" s="14"/>
    </row>
    <row r="17" spans="1:8" ht="62.25" customHeight="1" x14ac:dyDescent="0.25">
      <c r="A17" s="13"/>
      <c r="B17" s="13"/>
      <c r="C17" s="13"/>
      <c r="D17" s="13"/>
      <c r="E17" s="14"/>
      <c r="F17" s="14"/>
      <c r="G17" s="14"/>
      <c r="H17" s="14"/>
    </row>
    <row r="18" spans="1:8" ht="62.25" customHeight="1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</sheetData>
  <mergeCells count="11">
    <mergeCell ref="A2:B2"/>
    <mergeCell ref="G2:H2"/>
    <mergeCell ref="A4:H4"/>
    <mergeCell ref="A5:H5"/>
    <mergeCell ref="A6:H6"/>
    <mergeCell ref="A14:H14"/>
    <mergeCell ref="A7:A8"/>
    <mergeCell ref="B7:B8"/>
    <mergeCell ref="C7:D7"/>
    <mergeCell ref="E7:H7"/>
    <mergeCell ref="A13:H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0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8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">
        <v>26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2" t="s">
        <v>47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48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5" t="s">
        <v>27</v>
      </c>
      <c r="C9" s="25" t="s">
        <v>28</v>
      </c>
      <c r="D9" s="25" t="s">
        <v>29</v>
      </c>
      <c r="E9" s="6">
        <f>'13.1. Đất ở tại nông thôn'!E9*0.7</f>
        <v>350000</v>
      </c>
      <c r="F9" s="6">
        <f>'13.1. Đất ở tại nông thôn'!F9*0.7</f>
        <v>210000</v>
      </c>
      <c r="G9" s="6">
        <f>'13.1. Đất ở tại nông thôn'!G9*0.7</f>
        <v>140000</v>
      </c>
      <c r="H9" s="6">
        <f>'13.1. Đất ở tại nông thôn'!H9*0.7</f>
        <v>70000</v>
      </c>
    </row>
    <row r="10" spans="1:8" ht="31.5" x14ac:dyDescent="0.25">
      <c r="A10" s="4">
        <f>1+A9</f>
        <v>2</v>
      </c>
      <c r="B10" s="7" t="s">
        <v>30</v>
      </c>
      <c r="C10" s="7" t="s">
        <v>31</v>
      </c>
      <c r="D10" s="7" t="s">
        <v>32</v>
      </c>
      <c r="E10" s="6">
        <f>'13.1. Đất ở tại nông thôn'!E10*0.7</f>
        <v>350000</v>
      </c>
      <c r="F10" s="6">
        <f>'13.1. Đất ở tại nông thôn'!F10*0.7</f>
        <v>210000</v>
      </c>
      <c r="G10" s="6">
        <f>'13.1. Đất ở tại nông thôn'!G10*0.7</f>
        <v>140000</v>
      </c>
      <c r="H10" s="6">
        <f>'13.1. Đất ở tại nông thôn'!H10*0.7</f>
        <v>70000</v>
      </c>
    </row>
    <row r="11" spans="1:8" ht="15.75" x14ac:dyDescent="0.25">
      <c r="A11" s="4">
        <f t="shared" ref="A11:A12" si="0">1+A10</f>
        <v>3</v>
      </c>
      <c r="B11" s="7" t="s">
        <v>34</v>
      </c>
      <c r="C11" s="7" t="s">
        <v>35</v>
      </c>
      <c r="D11" s="7" t="s">
        <v>36</v>
      </c>
      <c r="E11" s="6">
        <f>'13.1. Đất ở tại nông thôn'!E11*0.7</f>
        <v>350000</v>
      </c>
      <c r="F11" s="6">
        <f>'13.1. Đất ở tại nông thôn'!F11*0.7</f>
        <v>210000</v>
      </c>
      <c r="G11" s="6">
        <f>'13.1. Đất ở tại nông thôn'!G11*0.7</f>
        <v>140000</v>
      </c>
      <c r="H11" s="6">
        <f>'13.1. Đất ở tại nông thôn'!H11*0.7</f>
        <v>70000</v>
      </c>
    </row>
    <row r="12" spans="1:8" ht="31.5" x14ac:dyDescent="0.25">
      <c r="A12" s="4">
        <f t="shared" si="0"/>
        <v>4</v>
      </c>
      <c r="B12" s="7" t="s">
        <v>37</v>
      </c>
      <c r="C12" s="7" t="s">
        <v>38</v>
      </c>
      <c r="D12" s="7" t="s">
        <v>39</v>
      </c>
      <c r="E12" s="6">
        <f>'13.1. Đất ở tại nông thôn'!E12*0.7</f>
        <v>280000</v>
      </c>
      <c r="F12" s="6">
        <f>'13.1. Đất ở tại nông thôn'!F12*0.7</f>
        <v>168000</v>
      </c>
      <c r="G12" s="6">
        <f>'13.1. Đất ở tại nông thôn'!G12*0.7</f>
        <v>112000</v>
      </c>
      <c r="H12" s="6">
        <f>'13.1. Đất ở tại nông thôn'!H12*0.7</f>
        <v>56000</v>
      </c>
    </row>
    <row r="13" spans="1:8" ht="15.75" x14ac:dyDescent="0.25">
      <c r="A13" s="29" t="s">
        <v>20</v>
      </c>
      <c r="B13" s="29"/>
      <c r="C13" s="29"/>
      <c r="D13" s="29"/>
      <c r="E13" s="29"/>
      <c r="F13" s="29"/>
      <c r="G13" s="29"/>
      <c r="H13" s="29"/>
    </row>
    <row r="14" spans="1:8" ht="15.75" x14ac:dyDescent="0.25">
      <c r="A14" s="28" t="s">
        <v>7</v>
      </c>
      <c r="B14" s="28"/>
      <c r="C14" s="28"/>
      <c r="D14" s="28"/>
      <c r="E14" s="28"/>
      <c r="F14" s="28"/>
      <c r="G14" s="28"/>
      <c r="H14" s="28"/>
    </row>
    <row r="15" spans="1:8" ht="31.5" x14ac:dyDescent="0.25">
      <c r="A15" s="4">
        <v>1</v>
      </c>
      <c r="B15" s="7" t="s">
        <v>44</v>
      </c>
      <c r="C15" s="17"/>
      <c r="D15" s="17"/>
      <c r="E15" s="6">
        <f>+'13.1. Đất ở tại nông thôn'!E15*0.7</f>
        <v>98000</v>
      </c>
      <c r="F15" s="16"/>
      <c r="G15" s="16"/>
      <c r="H15" s="6"/>
    </row>
    <row r="16" spans="1:8" ht="62.25" customHeight="1" x14ac:dyDescent="0.25">
      <c r="A16" s="13"/>
      <c r="B16" s="13"/>
      <c r="C16" s="13"/>
      <c r="D16" s="13"/>
      <c r="E16" s="14"/>
      <c r="F16" s="14"/>
      <c r="G16" s="14"/>
      <c r="H16" s="14"/>
    </row>
    <row r="17" spans="1:8" ht="62.25" customHeight="1" x14ac:dyDescent="0.25">
      <c r="A17" s="13"/>
      <c r="B17" s="13"/>
      <c r="C17" s="13"/>
      <c r="D17" s="13"/>
      <c r="E17" s="14"/>
      <c r="F17" s="14"/>
      <c r="G17" s="14"/>
      <c r="H17" s="14"/>
    </row>
    <row r="18" spans="1:8" ht="62.25" customHeight="1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</sheetData>
  <mergeCells count="11">
    <mergeCell ref="A13:H13"/>
    <mergeCell ref="A14:H14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D46" sqref="D46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20"/>
      <c r="B1" s="9"/>
      <c r="C1" s="9"/>
      <c r="D1" s="9"/>
      <c r="E1" s="9"/>
    </row>
    <row r="2" spans="1:8" x14ac:dyDescent="0.25">
      <c r="A2" s="42" t="s">
        <v>26</v>
      </c>
      <c r="B2" s="42"/>
      <c r="C2" s="9"/>
      <c r="D2" s="9"/>
      <c r="E2" s="24" t="s">
        <v>23</v>
      </c>
    </row>
    <row r="3" spans="1:8" x14ac:dyDescent="0.25">
      <c r="A3" s="20"/>
      <c r="B3" s="9"/>
      <c r="C3" s="9"/>
      <c r="D3" s="9"/>
      <c r="E3" s="9"/>
    </row>
    <row r="4" spans="1:8" x14ac:dyDescent="0.25">
      <c r="A4" s="48" t="s">
        <v>49</v>
      </c>
      <c r="B4" s="48"/>
      <c r="C4" s="48"/>
      <c r="D4" s="48"/>
      <c r="E4" s="48"/>
    </row>
    <row r="5" spans="1:8" s="3" customFormat="1" ht="15.6" customHeight="1" x14ac:dyDescent="0.25">
      <c r="A5" s="33" t="s">
        <v>18</v>
      </c>
      <c r="B5" s="33"/>
      <c r="C5" s="33"/>
      <c r="D5" s="33"/>
      <c r="E5" s="33"/>
      <c r="F5" s="27"/>
      <c r="G5" s="27"/>
      <c r="H5" s="27"/>
    </row>
    <row r="6" spans="1:8" x14ac:dyDescent="0.25">
      <c r="A6" s="44" t="s">
        <v>24</v>
      </c>
      <c r="B6" s="44"/>
      <c r="C6" s="44"/>
      <c r="D6" s="44"/>
      <c r="E6" s="44"/>
    </row>
    <row r="7" spans="1:8" x14ac:dyDescent="0.25">
      <c r="A7" s="44" t="s">
        <v>11</v>
      </c>
      <c r="B7" s="44"/>
      <c r="C7" s="44"/>
      <c r="D7" s="44"/>
      <c r="E7" s="44"/>
    </row>
    <row r="8" spans="1:8" x14ac:dyDescent="0.25">
      <c r="A8" s="43" t="s">
        <v>16</v>
      </c>
      <c r="B8" s="43"/>
      <c r="C8" s="43"/>
      <c r="D8" s="43"/>
      <c r="E8" s="43"/>
    </row>
    <row r="9" spans="1:8" x14ac:dyDescent="0.25">
      <c r="A9" s="45" t="s">
        <v>12</v>
      </c>
      <c r="B9" s="45" t="s">
        <v>22</v>
      </c>
      <c r="C9" s="47" t="s">
        <v>21</v>
      </c>
      <c r="D9" s="47"/>
      <c r="E9" s="47"/>
    </row>
    <row r="10" spans="1:8" x14ac:dyDescent="0.25">
      <c r="A10" s="46"/>
      <c r="B10" s="46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7" t="s">
        <v>33</v>
      </c>
      <c r="C11" s="21">
        <v>51000</v>
      </c>
      <c r="D11" s="21">
        <v>46000</v>
      </c>
      <c r="E11" s="21">
        <v>41000</v>
      </c>
    </row>
    <row r="12" spans="1:8" x14ac:dyDescent="0.25">
      <c r="A12" s="1">
        <f t="shared" ref="A12" si="0">MAX(A11)+1</f>
        <v>2</v>
      </c>
      <c r="B12" s="7" t="s">
        <v>40</v>
      </c>
      <c r="C12" s="21">
        <v>51000</v>
      </c>
      <c r="D12" s="21">
        <v>46000</v>
      </c>
      <c r="E12" s="21">
        <v>41000</v>
      </c>
    </row>
    <row r="13" spans="1:8" x14ac:dyDescent="0.25">
      <c r="A13" s="23"/>
      <c r="B13" s="23"/>
      <c r="C13" s="23"/>
      <c r="D13" s="23"/>
      <c r="E13" s="23"/>
    </row>
    <row r="14" spans="1:8" x14ac:dyDescent="0.25">
      <c r="A14" s="44" t="s">
        <v>25</v>
      </c>
      <c r="B14" s="44"/>
      <c r="C14" s="44"/>
      <c r="D14" s="44"/>
      <c r="E14" s="44"/>
    </row>
    <row r="15" spans="1:8" x14ac:dyDescent="0.25">
      <c r="A15" s="43" t="s">
        <v>16</v>
      </c>
      <c r="B15" s="43"/>
      <c r="C15" s="43"/>
      <c r="D15" s="43"/>
      <c r="E15" s="43"/>
    </row>
    <row r="16" spans="1:8" x14ac:dyDescent="0.25">
      <c r="A16" s="45" t="s">
        <v>12</v>
      </c>
      <c r="B16" s="45" t="s">
        <v>22</v>
      </c>
      <c r="C16" s="47" t="s">
        <v>21</v>
      </c>
      <c r="D16" s="47"/>
      <c r="E16" s="47"/>
    </row>
    <row r="17" spans="1:5" x14ac:dyDescent="0.25">
      <c r="A17" s="46"/>
      <c r="B17" s="46"/>
      <c r="C17" s="2" t="s">
        <v>3</v>
      </c>
      <c r="D17" s="2" t="s">
        <v>8</v>
      </c>
      <c r="E17" s="2" t="s">
        <v>9</v>
      </c>
    </row>
    <row r="18" spans="1:5" x14ac:dyDescent="0.25">
      <c r="A18" s="1">
        <f>MAX(A16)+1</f>
        <v>1</v>
      </c>
      <c r="B18" s="22" t="str">
        <f>B11</f>
        <v>Xã Thiện Hoà cũ</v>
      </c>
      <c r="C18" s="21">
        <v>45000</v>
      </c>
      <c r="D18" s="21">
        <v>41000</v>
      </c>
      <c r="E18" s="21">
        <v>36000</v>
      </c>
    </row>
    <row r="19" spans="1:5" x14ac:dyDescent="0.25">
      <c r="A19" s="1">
        <f t="shared" ref="A19" si="1">MAX(A18)+1</f>
        <v>2</v>
      </c>
      <c r="B19" s="22" t="str">
        <f>B12</f>
        <v>Xã Yên Lỗ cũ</v>
      </c>
      <c r="C19" s="21">
        <v>45000</v>
      </c>
      <c r="D19" s="21">
        <v>41000</v>
      </c>
      <c r="E19" s="21">
        <v>36000</v>
      </c>
    </row>
    <row r="20" spans="1:5" x14ac:dyDescent="0.25">
      <c r="A20" s="23"/>
      <c r="B20" s="23"/>
      <c r="C20" s="23"/>
      <c r="D20" s="23"/>
      <c r="E20" s="23"/>
    </row>
    <row r="21" spans="1:5" x14ac:dyDescent="0.25">
      <c r="A21" s="44" t="s">
        <v>13</v>
      </c>
      <c r="B21" s="44"/>
      <c r="C21" s="44"/>
      <c r="D21" s="44"/>
      <c r="E21" s="44"/>
    </row>
    <row r="22" spans="1:5" x14ac:dyDescent="0.25">
      <c r="A22" s="43" t="s">
        <v>16</v>
      </c>
      <c r="B22" s="43"/>
      <c r="C22" s="43"/>
      <c r="D22" s="43"/>
      <c r="E22" s="43"/>
    </row>
    <row r="23" spans="1:5" x14ac:dyDescent="0.25">
      <c r="A23" s="45" t="s">
        <v>12</v>
      </c>
      <c r="B23" s="45" t="s">
        <v>22</v>
      </c>
      <c r="C23" s="47" t="s">
        <v>21</v>
      </c>
      <c r="D23" s="47"/>
      <c r="E23" s="47"/>
    </row>
    <row r="24" spans="1:5" x14ac:dyDescent="0.25">
      <c r="A24" s="46"/>
      <c r="B24" s="46"/>
      <c r="C24" s="2" t="s">
        <v>3</v>
      </c>
      <c r="D24" s="2" t="s">
        <v>8</v>
      </c>
      <c r="E24" s="2" t="s">
        <v>9</v>
      </c>
    </row>
    <row r="25" spans="1:5" x14ac:dyDescent="0.25">
      <c r="A25" s="1">
        <f>MAX(A23)+1</f>
        <v>1</v>
      </c>
      <c r="B25" s="22" t="str">
        <f>B11</f>
        <v>Xã Thiện Hoà cũ</v>
      </c>
      <c r="C25" s="21">
        <v>40000</v>
      </c>
      <c r="D25" s="21">
        <v>36000</v>
      </c>
      <c r="E25" s="21">
        <v>32000</v>
      </c>
    </row>
    <row r="26" spans="1:5" x14ac:dyDescent="0.25">
      <c r="A26" s="1">
        <f t="shared" ref="A26" si="2">MAX(A25)+1</f>
        <v>2</v>
      </c>
      <c r="B26" s="22" t="str">
        <f>B12</f>
        <v>Xã Yên Lỗ cũ</v>
      </c>
      <c r="C26" s="21">
        <v>40000</v>
      </c>
      <c r="D26" s="21">
        <v>36000</v>
      </c>
      <c r="E26" s="21">
        <v>32000</v>
      </c>
    </row>
    <row r="27" spans="1:5" x14ac:dyDescent="0.25">
      <c r="A27" s="23"/>
      <c r="B27" s="23"/>
      <c r="C27" s="23"/>
      <c r="D27" s="23"/>
      <c r="E27" s="23"/>
    </row>
    <row r="28" spans="1:5" x14ac:dyDescent="0.25">
      <c r="A28" s="44" t="s">
        <v>14</v>
      </c>
      <c r="B28" s="44"/>
      <c r="C28" s="44"/>
      <c r="D28" s="44"/>
      <c r="E28" s="44"/>
    </row>
    <row r="29" spans="1:5" x14ac:dyDescent="0.25">
      <c r="A29" s="43" t="s">
        <v>16</v>
      </c>
      <c r="B29" s="43"/>
      <c r="C29" s="43"/>
      <c r="D29" s="43"/>
      <c r="E29" s="43"/>
    </row>
    <row r="30" spans="1:5" x14ac:dyDescent="0.25">
      <c r="A30" s="45" t="s">
        <v>12</v>
      </c>
      <c r="B30" s="45" t="s">
        <v>22</v>
      </c>
      <c r="C30" s="47" t="s">
        <v>21</v>
      </c>
      <c r="D30" s="47"/>
      <c r="E30" s="47"/>
    </row>
    <row r="31" spans="1:5" x14ac:dyDescent="0.25">
      <c r="A31" s="46"/>
      <c r="B31" s="46"/>
      <c r="C31" s="2" t="s">
        <v>3</v>
      </c>
      <c r="D31" s="2" t="s">
        <v>8</v>
      </c>
      <c r="E31" s="2" t="s">
        <v>9</v>
      </c>
    </row>
    <row r="32" spans="1:5" x14ac:dyDescent="0.25">
      <c r="A32" s="1">
        <f>MAX(A30)+1</f>
        <v>1</v>
      </c>
      <c r="B32" s="22" t="str">
        <f>B11</f>
        <v>Xã Thiện Hoà cũ</v>
      </c>
      <c r="C32" s="21">
        <v>36000</v>
      </c>
      <c r="D32" s="21">
        <v>32000</v>
      </c>
      <c r="E32" s="21">
        <v>30000</v>
      </c>
    </row>
    <row r="33" spans="1:5" x14ac:dyDescent="0.25">
      <c r="A33" s="1">
        <f t="shared" ref="A33" si="3">MAX(A32)+1</f>
        <v>2</v>
      </c>
      <c r="B33" s="22" t="str">
        <f>B12</f>
        <v>Xã Yên Lỗ cũ</v>
      </c>
      <c r="C33" s="21">
        <v>36000</v>
      </c>
      <c r="D33" s="21">
        <v>32000</v>
      </c>
      <c r="E33" s="21">
        <v>30000</v>
      </c>
    </row>
    <row r="34" spans="1:5" x14ac:dyDescent="0.25">
      <c r="A34" s="23"/>
      <c r="B34" s="23"/>
      <c r="C34" s="23"/>
      <c r="D34" s="23"/>
      <c r="E34" s="23"/>
    </row>
    <row r="35" spans="1:5" x14ac:dyDescent="0.25">
      <c r="A35" s="44" t="s">
        <v>15</v>
      </c>
      <c r="B35" s="44"/>
      <c r="C35" s="44"/>
      <c r="D35" s="44"/>
      <c r="E35" s="44"/>
    </row>
    <row r="36" spans="1:5" x14ac:dyDescent="0.25">
      <c r="A36" s="52" t="s">
        <v>16</v>
      </c>
      <c r="B36" s="52"/>
      <c r="C36" s="52"/>
      <c r="D36" s="52"/>
      <c r="E36" s="52"/>
    </row>
    <row r="37" spans="1:5" ht="31.5" x14ac:dyDescent="0.25">
      <c r="A37" s="2" t="s">
        <v>12</v>
      </c>
      <c r="B37" s="19" t="s">
        <v>22</v>
      </c>
      <c r="C37" s="47" t="s">
        <v>21</v>
      </c>
      <c r="D37" s="47"/>
      <c r="E37" s="47"/>
    </row>
    <row r="38" spans="1:5" x14ac:dyDescent="0.25">
      <c r="A38" s="1">
        <f>MAX(A37)+1</f>
        <v>1</v>
      </c>
      <c r="B38" s="22" t="str">
        <f>B11</f>
        <v>Xã Thiện Hoà cũ</v>
      </c>
      <c r="C38" s="49">
        <v>6000</v>
      </c>
      <c r="D38" s="50"/>
      <c r="E38" s="51"/>
    </row>
    <row r="39" spans="1:5" x14ac:dyDescent="0.25">
      <c r="A39" s="1">
        <f t="shared" ref="A39" si="4">MAX(A38)+1</f>
        <v>2</v>
      </c>
      <c r="B39" s="22" t="str">
        <f>B12</f>
        <v>Xã Yên Lỗ cũ</v>
      </c>
      <c r="C39" s="49">
        <v>6000</v>
      </c>
      <c r="D39" s="50"/>
      <c r="E39" s="51"/>
    </row>
  </sheetData>
  <mergeCells count="29"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13.1. Đất ở tại nông thôn</vt:lpstr>
      <vt:lpstr>13.2. Đất TMDV tại nông thôn</vt:lpstr>
      <vt:lpstr>13.3. Đất SXPNN tại nông thôn</vt:lpstr>
      <vt:lpstr>13.4. Đất NN</vt:lpstr>
      <vt:lpstr>'13.1. Đất ở tại nông thôn'!Print_Titles</vt:lpstr>
      <vt:lpstr>'13.2. Đất TMDV tại nông thôn'!Print_Titles</vt:lpstr>
      <vt:lpstr>'13.3. Đất SXPNN tại nông thôn'!Print_Titles</vt:lpstr>
      <vt:lpstr>'13.1. Đất ở tại nông thôn'!Vùng_In</vt:lpstr>
      <vt:lpstr>'13.2. Đất TMDV tại nông thôn'!Vùng_In</vt:lpstr>
      <vt:lpstr>'13.3. Đất SXPNN tại nông thôn'!Vùng_In</vt:lpstr>
      <vt:lpstr>'13.4.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2025-08-31T08:08:22Z</dcterms:modified>
</cp:coreProperties>
</file>